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9\Pictures\"/>
    </mc:Choice>
  </mc:AlternateContent>
  <bookViews>
    <workbookView xWindow="0" yWindow="0" windowWidth="28740" windowHeight="12240" activeTab="1"/>
  </bookViews>
  <sheets>
    <sheet name="DATOS" sheetId="1" r:id="rId1"/>
    <sheet name="SIMULADOR" sheetId="2" r:id="rId2"/>
  </sheets>
  <calcPr calcId="162913"/>
</workbook>
</file>

<file path=xl/calcChain.xml><?xml version="1.0" encoding="utf-8"?>
<calcChain xmlns="http://schemas.openxmlformats.org/spreadsheetml/2006/main">
  <c r="C8" i="2" l="1"/>
  <c r="G21" i="2" s="1"/>
  <c r="C22" i="2" s="1"/>
  <c r="D22" i="2" s="1"/>
  <c r="C6" i="2"/>
  <c r="D6" i="2" s="1"/>
  <c r="C13" i="2" l="1"/>
  <c r="C17" i="2" l="1"/>
  <c r="F24" i="2"/>
  <c r="F32" i="2"/>
  <c r="F40" i="2"/>
  <c r="F48" i="2"/>
  <c r="F56" i="2"/>
  <c r="F64" i="2"/>
  <c r="F72" i="2"/>
  <c r="F58" i="2"/>
  <c r="F74" i="2"/>
  <c r="F37" i="2"/>
  <c r="F53" i="2"/>
  <c r="F69" i="2"/>
  <c r="F39" i="2"/>
  <c r="F63" i="2"/>
  <c r="F25" i="2"/>
  <c r="F33" i="2"/>
  <c r="F41" i="2"/>
  <c r="F49" i="2"/>
  <c r="F57" i="2"/>
  <c r="F65" i="2"/>
  <c r="F73" i="2"/>
  <c r="F26" i="2"/>
  <c r="F34" i="2"/>
  <c r="F42" i="2"/>
  <c r="F50" i="2"/>
  <c r="F66" i="2"/>
  <c r="F38" i="2"/>
  <c r="F54" i="2"/>
  <c r="F70" i="2"/>
  <c r="F23" i="2"/>
  <c r="F47" i="2"/>
  <c r="F27" i="2"/>
  <c r="F35" i="2"/>
  <c r="F43" i="2"/>
  <c r="F51" i="2"/>
  <c r="F59" i="2"/>
  <c r="F67" i="2"/>
  <c r="F75" i="2"/>
  <c r="F28" i="2"/>
  <c r="F36" i="2"/>
  <c r="F44" i="2"/>
  <c r="F52" i="2"/>
  <c r="F60" i="2"/>
  <c r="F68" i="2"/>
  <c r="F22" i="2"/>
  <c r="E22" i="2" s="1"/>
  <c r="G22" i="2" s="1"/>
  <c r="C23" i="2" s="1"/>
  <c r="D23" i="2" s="1"/>
  <c r="F29" i="2"/>
  <c r="F45" i="2"/>
  <c r="F61" i="2"/>
  <c r="F30" i="2"/>
  <c r="F46" i="2"/>
  <c r="F62" i="2"/>
  <c r="F31" i="2"/>
  <c r="F55" i="2"/>
  <c r="F71" i="2"/>
  <c r="E23" i="2" l="1"/>
  <c r="G23" i="2" s="1"/>
  <c r="C24" i="2" s="1"/>
  <c r="D24" i="2" s="1"/>
  <c r="E24" i="2" s="1"/>
  <c r="G24" i="2" s="1"/>
  <c r="C25" i="2" s="1"/>
  <c r="D25" i="2" s="1"/>
  <c r="E25" i="2" s="1"/>
  <c r="G25" i="2" s="1"/>
  <c r="C26" i="2" s="1"/>
  <c r="D26" i="2" s="1"/>
  <c r="E26" i="2" s="1"/>
  <c r="G26" i="2" s="1"/>
  <c r="C27" i="2" s="1"/>
  <c r="D27" i="2" s="1"/>
  <c r="E27" i="2" l="1"/>
  <c r="G27" i="2" s="1"/>
  <c r="C28" i="2" s="1"/>
  <c r="D28" i="2" s="1"/>
  <c r="E28" i="2" l="1"/>
  <c r="G28" i="2" s="1"/>
  <c r="C29" i="2" s="1"/>
  <c r="D29" i="2" s="1"/>
  <c r="E29" i="2" l="1"/>
  <c r="G29" i="2" s="1"/>
  <c r="C30" i="2" s="1"/>
  <c r="D30" i="2" s="1"/>
  <c r="E30" i="2" l="1"/>
  <c r="G30" i="2" s="1"/>
  <c r="C31" i="2" s="1"/>
  <c r="D31" i="2" s="1"/>
  <c r="E31" i="2" l="1"/>
  <c r="G31" i="2" s="1"/>
  <c r="C32" i="2" s="1"/>
  <c r="D32" i="2" s="1"/>
  <c r="E32" i="2" l="1"/>
  <c r="G32" i="2" s="1"/>
  <c r="C33" i="2" s="1"/>
  <c r="D33" i="2" s="1"/>
  <c r="E33" i="2" l="1"/>
  <c r="G33" i="2" s="1"/>
  <c r="C34" i="2" s="1"/>
  <c r="D34" i="2" s="1"/>
  <c r="E34" i="2" l="1"/>
  <c r="G34" i="2" s="1"/>
  <c r="C35" i="2" s="1"/>
  <c r="D35" i="2" s="1"/>
  <c r="E35" i="2" l="1"/>
  <c r="G35" i="2" s="1"/>
  <c r="C36" i="2" s="1"/>
  <c r="D36" i="2" s="1"/>
  <c r="E36" i="2" l="1"/>
  <c r="G36" i="2" s="1"/>
  <c r="C37" i="2" s="1"/>
  <c r="D37" i="2" s="1"/>
  <c r="E37" i="2" l="1"/>
  <c r="G37" i="2" s="1"/>
  <c r="C38" i="2" s="1"/>
  <c r="D38" i="2" s="1"/>
  <c r="E38" i="2" l="1"/>
  <c r="G38" i="2" s="1"/>
  <c r="C39" i="2" s="1"/>
  <c r="D39" i="2" s="1"/>
  <c r="E39" i="2" l="1"/>
  <c r="G39" i="2" s="1"/>
  <c r="C40" i="2" s="1"/>
  <c r="D40" i="2" s="1"/>
  <c r="E40" i="2" l="1"/>
  <c r="G40" i="2" s="1"/>
  <c r="C41" i="2" s="1"/>
  <c r="D41" i="2" s="1"/>
  <c r="E41" i="2" l="1"/>
  <c r="G41" i="2" s="1"/>
  <c r="C42" i="2" s="1"/>
  <c r="D42" i="2" s="1"/>
  <c r="E42" i="2" l="1"/>
  <c r="G42" i="2" s="1"/>
  <c r="C43" i="2" s="1"/>
  <c r="D43" i="2" s="1"/>
  <c r="E43" i="2" l="1"/>
  <c r="G43" i="2" s="1"/>
  <c r="C44" i="2" s="1"/>
  <c r="D44" i="2" s="1"/>
  <c r="E44" i="2" l="1"/>
  <c r="G44" i="2" s="1"/>
  <c r="C45" i="2" s="1"/>
  <c r="D45" i="2" s="1"/>
  <c r="E45" i="2" l="1"/>
  <c r="G45" i="2" s="1"/>
  <c r="C46" i="2" s="1"/>
  <c r="D46" i="2" s="1"/>
  <c r="E46" i="2" l="1"/>
  <c r="G46" i="2" s="1"/>
  <c r="C47" i="2" s="1"/>
  <c r="D47" i="2" s="1"/>
  <c r="E47" i="2" l="1"/>
  <c r="G47" i="2" s="1"/>
  <c r="C48" i="2" s="1"/>
  <c r="D48" i="2" s="1"/>
  <c r="E48" i="2" l="1"/>
  <c r="G48" i="2" s="1"/>
  <c r="C49" i="2" s="1"/>
  <c r="D49" i="2" s="1"/>
  <c r="E49" i="2" l="1"/>
  <c r="G49" i="2" s="1"/>
  <c r="C50" i="2" s="1"/>
  <c r="D50" i="2" s="1"/>
  <c r="E50" i="2" l="1"/>
  <c r="G50" i="2" s="1"/>
  <c r="C51" i="2" s="1"/>
  <c r="D51" i="2" s="1"/>
  <c r="E51" i="2" l="1"/>
  <c r="G51" i="2" s="1"/>
  <c r="C52" i="2" s="1"/>
  <c r="D52" i="2" s="1"/>
  <c r="E52" i="2" l="1"/>
  <c r="G52" i="2" s="1"/>
  <c r="C53" i="2" s="1"/>
  <c r="D53" i="2" s="1"/>
  <c r="E53" i="2" l="1"/>
  <c r="G53" i="2" s="1"/>
  <c r="C54" i="2" s="1"/>
  <c r="D54" i="2" s="1"/>
  <c r="E54" i="2" l="1"/>
  <c r="G54" i="2" s="1"/>
  <c r="C55" i="2" s="1"/>
  <c r="D55" i="2" s="1"/>
  <c r="E55" i="2" l="1"/>
  <c r="G55" i="2" s="1"/>
  <c r="C56" i="2" s="1"/>
  <c r="D56" i="2" s="1"/>
  <c r="E56" i="2" l="1"/>
  <c r="G56" i="2" s="1"/>
  <c r="C57" i="2" s="1"/>
  <c r="D57" i="2" s="1"/>
  <c r="E57" i="2" l="1"/>
  <c r="G57" i="2" s="1"/>
  <c r="C58" i="2" s="1"/>
  <c r="D58" i="2" s="1"/>
  <c r="E58" i="2" l="1"/>
  <c r="G58" i="2" s="1"/>
  <c r="C59" i="2" s="1"/>
  <c r="D59" i="2" s="1"/>
  <c r="E59" i="2" l="1"/>
  <c r="G59" i="2" s="1"/>
  <c r="C60" i="2" s="1"/>
  <c r="D60" i="2" s="1"/>
  <c r="E60" i="2" l="1"/>
  <c r="G60" i="2" s="1"/>
  <c r="C61" i="2" s="1"/>
  <c r="D61" i="2" s="1"/>
  <c r="E61" i="2" l="1"/>
  <c r="G61" i="2" s="1"/>
  <c r="C62" i="2" s="1"/>
  <c r="D62" i="2" s="1"/>
  <c r="E62" i="2" l="1"/>
  <c r="G62" i="2" s="1"/>
  <c r="C63" i="2" s="1"/>
  <c r="D63" i="2" s="1"/>
  <c r="E63" i="2" l="1"/>
  <c r="G63" i="2" s="1"/>
  <c r="C64" i="2" s="1"/>
  <c r="D64" i="2" s="1"/>
  <c r="E64" i="2" l="1"/>
  <c r="G64" i="2" s="1"/>
  <c r="C65" i="2" s="1"/>
  <c r="D65" i="2" s="1"/>
  <c r="E65" i="2" l="1"/>
  <c r="G65" i="2" s="1"/>
  <c r="C66" i="2" s="1"/>
  <c r="D66" i="2" s="1"/>
  <c r="E66" i="2" l="1"/>
  <c r="G66" i="2" s="1"/>
  <c r="C67" i="2" s="1"/>
  <c r="D67" i="2" s="1"/>
  <c r="E67" i="2" l="1"/>
  <c r="G67" i="2" s="1"/>
  <c r="C68" i="2" s="1"/>
  <c r="D68" i="2" s="1"/>
  <c r="E68" i="2" l="1"/>
  <c r="G68" i="2" s="1"/>
  <c r="C69" i="2" s="1"/>
  <c r="D69" i="2" s="1"/>
  <c r="E69" i="2" l="1"/>
  <c r="G69" i="2" s="1"/>
  <c r="C70" i="2" s="1"/>
  <c r="D70" i="2" s="1"/>
  <c r="E70" i="2" l="1"/>
  <c r="G70" i="2" s="1"/>
  <c r="C71" i="2" s="1"/>
  <c r="D71" i="2" s="1"/>
  <c r="E71" i="2" l="1"/>
  <c r="G71" i="2" s="1"/>
  <c r="C72" i="2" s="1"/>
  <c r="D72" i="2" s="1"/>
  <c r="E72" i="2" l="1"/>
  <c r="G72" i="2" s="1"/>
  <c r="C73" i="2" s="1"/>
  <c r="D73" i="2" s="1"/>
  <c r="E73" i="2" l="1"/>
  <c r="G73" i="2" s="1"/>
  <c r="C74" i="2" s="1"/>
  <c r="D74" i="2" s="1"/>
  <c r="E74" i="2" l="1"/>
  <c r="G74" i="2" s="1"/>
  <c r="C75" i="2" s="1"/>
  <c r="D75" i="2" s="1"/>
  <c r="E75" i="2" l="1"/>
  <c r="G75" i="2" s="1"/>
</calcChain>
</file>

<file path=xl/sharedStrings.xml><?xml version="1.0" encoding="utf-8"?>
<sst xmlns="http://schemas.openxmlformats.org/spreadsheetml/2006/main" count="29" uniqueCount="29">
  <si>
    <t>ORDEN</t>
  </si>
  <si>
    <t>UNIVERSIDADES</t>
  </si>
  <si>
    <t>VALOR DEL SEMESTRE</t>
  </si>
  <si>
    <t>Uniremington</t>
  </si>
  <si>
    <t>U de A</t>
  </si>
  <si>
    <t>Nacional</t>
  </si>
  <si>
    <t>Itm</t>
  </si>
  <si>
    <t>Tasa de Interes</t>
  </si>
  <si>
    <t>EAV</t>
  </si>
  <si>
    <t>REF1</t>
  </si>
  <si>
    <t>REF3</t>
  </si>
  <si>
    <t>REF2</t>
  </si>
  <si>
    <t>ELIJA UNIVERSIDAD</t>
  </si>
  <si>
    <t>VALOR</t>
  </si>
  <si>
    <t>TASA EAV</t>
  </si>
  <si>
    <t>MV</t>
  </si>
  <si>
    <t>NUMERO DE CUOTAS</t>
  </si>
  <si>
    <t>VALOR CUOTA MENSUAL</t>
  </si>
  <si>
    <t>INGRESO MENSUAL</t>
  </si>
  <si>
    <t>PREAPROBACION</t>
  </si>
  <si>
    <t>TABLA DE AMORTIZACION</t>
  </si>
  <si>
    <t>No. Cuota</t>
  </si>
  <si>
    <t>Saldo Inicial</t>
  </si>
  <si>
    <t>Pago de Intereses</t>
  </si>
  <si>
    <t>Abono a Capital</t>
  </si>
  <si>
    <t>Valor cuota</t>
  </si>
  <si>
    <t>Saldo final</t>
  </si>
  <si>
    <t>https://www.youtube.com/watch?v=tgGtse6ZJx4</t>
  </si>
  <si>
    <t>LuisAmigo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</si>
</sst>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&quot;$&quot;#,##0.00;[Red]\-&quot;$&quot;#,##0.00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9" formatCode="_-* #,##0\ _€_-;\-* #,##0\ _€_-;_-* &quot;-&quot;??\ _€_-;_-@_-"/>
    <numFmt numFmtId="176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7" fontId="0" fillId="0" borderId="1" xfId="1" applyNumberFormat="1" applyFont="1" applyBorder="1"/>
    <xf numFmtId="10" fontId="0" fillId="0" borderId="0" xfId="0" applyNumberFormat="1"/>
    <xf numFmtId="10" fontId="0" fillId="0" borderId="1" xfId="0" applyNumberFormat="1" applyBorder="1"/>
    <xf numFmtId="0" fontId="0" fillId="0" borderId="2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0" borderId="0" xfId="0" applyNumberFormat="1"/>
    <xf numFmtId="165" fontId="0" fillId="0" borderId="1" xfId="0" applyNumberFormat="1" applyBorder="1"/>
    <xf numFmtId="164" fontId="0" fillId="0" borderId="0" xfId="0" applyNumberFormat="1"/>
    <xf numFmtId="169" fontId="0" fillId="0" borderId="0" xfId="2" applyNumberFormat="1" applyFont="1"/>
    <xf numFmtId="169" fontId="0" fillId="0" borderId="1" xfId="2" applyNumberFormat="1" applyFont="1" applyBorder="1"/>
    <xf numFmtId="176" fontId="0" fillId="0" borderId="0" xfId="2" applyNumberFormat="1" applyFont="1"/>
    <xf numFmtId="0" fontId="3" fillId="0" borderId="0" xfId="3"/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DATOS!$F$10" lockText="1" noThreeD="1"/>
</file>

<file path=xl/ctrlProps/ctrlProp2.xml><?xml version="1.0" encoding="utf-8"?>
<formControlPr xmlns="http://schemas.microsoft.com/office/spreadsheetml/2009/9/main" objectType="Spin" dx="22" fmlaLink="$D$10" max="54" min="12" page="10" val="54"/>
</file>

<file path=xl/ctrlProps/ctrlProp3.xml><?xml version="1.0" encoding="utf-8"?>
<formControlPr xmlns="http://schemas.microsoft.com/office/spreadsheetml/2009/9/main" objectType="Drop" dropLines="5" dropStyle="combo" dx="16" fmlaLink="DATOS!$F$2" fmlaRange="DATOS!$C$3:$C$7" noThreeD="1" sel="5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180975</xdr:rowOff>
        </xdr:from>
        <xdr:to>
          <xdr:col>1</xdr:col>
          <xdr:colOff>1181100</xdr:colOff>
          <xdr:row>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Cuota inicial 7.66%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8</xdr:row>
          <xdr:rowOff>171450</xdr:rowOff>
        </xdr:from>
        <xdr:to>
          <xdr:col>2</xdr:col>
          <xdr:colOff>914400</xdr:colOff>
          <xdr:row>11</xdr:row>
          <xdr:rowOff>38100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</xdr:row>
          <xdr:rowOff>19050</xdr:rowOff>
        </xdr:from>
        <xdr:to>
          <xdr:col>2</xdr:col>
          <xdr:colOff>923925</xdr:colOff>
          <xdr:row>2</xdr:row>
          <xdr:rowOff>28575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tgGtse6ZJx4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F2" sqref="F2"/>
    </sheetView>
  </sheetViews>
  <sheetFormatPr baseColWidth="10" defaultRowHeight="15" x14ac:dyDescent="0.25"/>
  <cols>
    <col min="1" max="1" width="1.7109375" customWidth="1"/>
    <col min="3" max="3" width="15.140625" bestFit="1" customWidth="1"/>
    <col min="4" max="4" width="20" bestFit="1" customWidth="1"/>
    <col min="6" max="6" width="14.8554687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5" t="s">
        <v>9</v>
      </c>
      <c r="F2" s="6">
        <v>5</v>
      </c>
    </row>
    <row r="3" spans="2:6" x14ac:dyDescent="0.25">
      <c r="B3" s="1">
        <v>1</v>
      </c>
      <c r="C3" s="1" t="s">
        <v>3</v>
      </c>
      <c r="D3" s="2">
        <v>4200000</v>
      </c>
    </row>
    <row r="4" spans="2:6" x14ac:dyDescent="0.25">
      <c r="B4" s="1">
        <v>2</v>
      </c>
      <c r="C4" s="1" t="s">
        <v>4</v>
      </c>
      <c r="D4" s="2">
        <v>2600000</v>
      </c>
    </row>
    <row r="5" spans="2:6" x14ac:dyDescent="0.25">
      <c r="B5" s="1">
        <v>3</v>
      </c>
      <c r="C5" s="1" t="s">
        <v>5</v>
      </c>
      <c r="D5" s="2">
        <v>3500000</v>
      </c>
    </row>
    <row r="6" spans="2:6" x14ac:dyDescent="0.25">
      <c r="B6" s="1">
        <v>4</v>
      </c>
      <c r="C6" s="1" t="s">
        <v>6</v>
      </c>
      <c r="D6" s="2">
        <v>3800000</v>
      </c>
    </row>
    <row r="7" spans="2:6" x14ac:dyDescent="0.25">
      <c r="B7" s="1">
        <v>5</v>
      </c>
      <c r="C7" s="1" t="s">
        <v>28</v>
      </c>
      <c r="D7" s="2">
        <v>2800000</v>
      </c>
    </row>
    <row r="9" spans="2:6" x14ac:dyDescent="0.25">
      <c r="B9" s="1"/>
      <c r="C9" s="1" t="s">
        <v>7</v>
      </c>
      <c r="D9" s="1"/>
      <c r="E9" t="s">
        <v>11</v>
      </c>
      <c r="F9" s="7"/>
    </row>
    <row r="10" spans="2:6" x14ac:dyDescent="0.25">
      <c r="B10" s="1">
        <v>1</v>
      </c>
      <c r="C10" s="1" t="s">
        <v>8</v>
      </c>
      <c r="D10" s="4">
        <v>0.23139999999999999</v>
      </c>
      <c r="E10" t="s">
        <v>10</v>
      </c>
      <c r="F10" s="8" t="b">
        <v>1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78"/>
  <sheetViews>
    <sheetView tabSelected="1" topLeftCell="A25" workbookViewId="0">
      <selection activeCell="C16" sqref="C16"/>
    </sheetView>
  </sheetViews>
  <sheetFormatPr baseColWidth="10" defaultRowHeight="15" x14ac:dyDescent="0.25"/>
  <cols>
    <col min="1" max="1" width="4.140625" customWidth="1"/>
    <col min="2" max="2" width="22.85546875" bestFit="1" customWidth="1"/>
    <col min="3" max="3" width="15.85546875" bestFit="1" customWidth="1"/>
    <col min="4" max="4" width="12" bestFit="1" customWidth="1"/>
    <col min="5" max="5" width="16.85546875" customWidth="1"/>
    <col min="6" max="6" width="18" customWidth="1"/>
    <col min="7" max="7" width="15.5703125" customWidth="1"/>
    <col min="8" max="8" width="13.85546875" bestFit="1" customWidth="1"/>
  </cols>
  <sheetData>
    <row r="2" spans="2:7" x14ac:dyDescent="0.25">
      <c r="B2" t="s">
        <v>12</v>
      </c>
    </row>
    <row r="4" spans="2:7" x14ac:dyDescent="0.25">
      <c r="B4" t="s">
        <v>13</v>
      </c>
      <c r="C4">
        <v>60000000</v>
      </c>
    </row>
    <row r="5" spans="2:7" x14ac:dyDescent="0.25">
      <c r="D5" t="s">
        <v>15</v>
      </c>
    </row>
    <row r="6" spans="2:7" x14ac:dyDescent="0.25">
      <c r="B6" t="s">
        <v>14</v>
      </c>
      <c r="C6" s="3">
        <f>DATOS!D10</f>
        <v>0.23139999999999999</v>
      </c>
      <c r="D6">
        <f>(1+C6)^(1/12)-1</f>
        <v>1.7497292900727102E-2</v>
      </c>
      <c r="F6" s="3"/>
    </row>
    <row r="8" spans="2:7" x14ac:dyDescent="0.25">
      <c r="C8">
        <f>IF(DATOS!F10,C4*7.66%,0)</f>
        <v>4596000</v>
      </c>
    </row>
    <row r="10" spans="2:7" x14ac:dyDescent="0.25">
      <c r="B10" t="s">
        <v>16</v>
      </c>
      <c r="D10" s="12">
        <v>54</v>
      </c>
    </row>
    <row r="13" spans="2:7" x14ac:dyDescent="0.25">
      <c r="B13" t="s">
        <v>17</v>
      </c>
      <c r="C13" s="9">
        <f>PMT(D6,D10,-(C4-C8),0)</f>
        <v>1594246.1951050723</v>
      </c>
      <c r="G13" s="11"/>
    </row>
    <row r="15" spans="2:7" x14ac:dyDescent="0.25">
      <c r="B15" t="s">
        <v>18</v>
      </c>
      <c r="C15" s="14">
        <v>21000000</v>
      </c>
    </row>
    <row r="17" spans="2:7" x14ac:dyDescent="0.25">
      <c r="B17" t="s">
        <v>19</v>
      </c>
      <c r="C17" t="str">
        <f>IF((C13/C15)&lt;7.66%,"Aprobado ","Rechazado")</f>
        <v xml:space="preserve">Aprobado </v>
      </c>
    </row>
    <row r="19" spans="2:7" x14ac:dyDescent="0.25">
      <c r="D19" t="s">
        <v>20</v>
      </c>
    </row>
    <row r="20" spans="2:7" x14ac:dyDescent="0.25"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26</v>
      </c>
    </row>
    <row r="21" spans="2:7" x14ac:dyDescent="0.25">
      <c r="B21" s="1">
        <v>0</v>
      </c>
      <c r="C21" s="1"/>
      <c r="D21" s="1"/>
      <c r="E21" s="1"/>
      <c r="F21" s="1"/>
      <c r="G21" s="1">
        <f>C4-C8</f>
        <v>55404000</v>
      </c>
    </row>
    <row r="22" spans="2:7" x14ac:dyDescent="0.25">
      <c r="B22" s="1">
        <v>1</v>
      </c>
      <c r="C22" s="1">
        <f>G21</f>
        <v>55404000</v>
      </c>
      <c r="D22" s="13">
        <f>C22*$D$6</f>
        <v>969420.0158718843</v>
      </c>
      <c r="E22" s="10">
        <f>F22-D22</f>
        <v>624826.17923318804</v>
      </c>
      <c r="F22" s="10">
        <f>$C$13</f>
        <v>1594246.1951050723</v>
      </c>
      <c r="G22" s="10">
        <f>C22-E22</f>
        <v>54779173.820766814</v>
      </c>
    </row>
    <row r="23" spans="2:7" x14ac:dyDescent="0.25">
      <c r="B23" s="1">
        <v>2</v>
      </c>
      <c r="C23" s="1">
        <f t="shared" ref="C23:C75" si="0">G22</f>
        <v>54779173.820766814</v>
      </c>
      <c r="D23" s="13">
        <f t="shared" ref="D23:D75" si="1">C23*$D$6</f>
        <v>958487.24920179904</v>
      </c>
      <c r="E23" s="10">
        <f t="shared" ref="E23:E75" si="2">F23-D23</f>
        <v>635758.9459032733</v>
      </c>
      <c r="F23" s="10">
        <f t="shared" ref="F23:F75" si="3">$C$13</f>
        <v>1594246.1951050723</v>
      </c>
      <c r="G23" s="10">
        <f t="shared" ref="G23:G75" si="4">C23-E23</f>
        <v>54143414.874863543</v>
      </c>
    </row>
    <row r="24" spans="2:7" x14ac:dyDescent="0.25">
      <c r="B24" s="1">
        <v>3</v>
      </c>
      <c r="C24" s="1">
        <f t="shared" si="0"/>
        <v>54143414.874863543</v>
      </c>
      <c r="D24" s="13">
        <f t="shared" si="1"/>
        <v>947363.18871107197</v>
      </c>
      <c r="E24" s="10">
        <f t="shared" si="2"/>
        <v>646883.00639400037</v>
      </c>
      <c r="F24" s="10">
        <f t="shared" si="3"/>
        <v>1594246.1951050723</v>
      </c>
      <c r="G24" s="10">
        <f t="shared" si="4"/>
        <v>53496531.868469544</v>
      </c>
    </row>
    <row r="25" spans="2:7" x14ac:dyDescent="0.25">
      <c r="B25" s="1">
        <v>4</v>
      </c>
      <c r="C25" s="1">
        <f t="shared" si="0"/>
        <v>53496531.868469544</v>
      </c>
      <c r="D25" s="13">
        <f t="shared" si="1"/>
        <v>936044.48727569333</v>
      </c>
      <c r="E25" s="10">
        <f t="shared" si="2"/>
        <v>658201.70782937901</v>
      </c>
      <c r="F25" s="10">
        <f t="shared" si="3"/>
        <v>1594246.1951050723</v>
      </c>
      <c r="G25" s="10">
        <f t="shared" si="4"/>
        <v>52838330.160640165</v>
      </c>
    </row>
    <row r="26" spans="2:7" x14ac:dyDescent="0.25">
      <c r="B26" s="1">
        <v>5</v>
      </c>
      <c r="C26" s="1">
        <f t="shared" si="0"/>
        <v>52838330.160640165</v>
      </c>
      <c r="D26" s="13">
        <f t="shared" si="1"/>
        <v>924527.73920604389</v>
      </c>
      <c r="E26" s="10">
        <f t="shared" si="2"/>
        <v>669718.45589902846</v>
      </c>
      <c r="F26" s="10">
        <f t="shared" si="3"/>
        <v>1594246.1951050723</v>
      </c>
      <c r="G26" s="10">
        <f t="shared" si="4"/>
        <v>52168611.704741135</v>
      </c>
    </row>
    <row r="27" spans="2:7" x14ac:dyDescent="0.25">
      <c r="B27" s="1">
        <v>6</v>
      </c>
      <c r="C27" s="1">
        <f t="shared" si="0"/>
        <v>52168611.704741135</v>
      </c>
      <c r="D27" s="13">
        <f t="shared" si="1"/>
        <v>912809.47922215587</v>
      </c>
      <c r="E27" s="10">
        <f t="shared" si="2"/>
        <v>681436.71588291647</v>
      </c>
      <c r="F27" s="10">
        <f t="shared" si="3"/>
        <v>1594246.1951050723</v>
      </c>
      <c r="G27" s="10">
        <f t="shared" si="4"/>
        <v>51487174.988858216</v>
      </c>
    </row>
    <row r="28" spans="2:7" x14ac:dyDescent="0.25">
      <c r="B28" s="1">
        <v>7</v>
      </c>
      <c r="C28" s="1">
        <f t="shared" si="0"/>
        <v>51487174.988858216</v>
      </c>
      <c r="D28" s="13">
        <f t="shared" si="1"/>
        <v>900886.18141104281</v>
      </c>
      <c r="E28" s="10">
        <f t="shared" si="2"/>
        <v>693360.01369402953</v>
      </c>
      <c r="F28" s="10">
        <f t="shared" si="3"/>
        <v>1594246.1951050723</v>
      </c>
      <c r="G28" s="10">
        <f t="shared" si="4"/>
        <v>50793814.975164182</v>
      </c>
    </row>
    <row r="29" spans="2:7" x14ac:dyDescent="0.25">
      <c r="B29" s="1">
        <v>8</v>
      </c>
      <c r="C29" s="1">
        <f t="shared" si="0"/>
        <v>50793814.975164182</v>
      </c>
      <c r="D29" s="13">
        <f t="shared" si="1"/>
        <v>888754.25816578616</v>
      </c>
      <c r="E29" s="10">
        <f t="shared" si="2"/>
        <v>705491.93693928618</v>
      </c>
      <c r="F29" s="10">
        <f t="shared" si="3"/>
        <v>1594246.1951050723</v>
      </c>
      <c r="G29" s="10">
        <f t="shared" si="4"/>
        <v>50088323.038224898</v>
      </c>
    </row>
    <row r="30" spans="2:7" x14ac:dyDescent="0.25">
      <c r="B30" s="1">
        <v>9</v>
      </c>
      <c r="C30" s="1">
        <f t="shared" si="0"/>
        <v>50088323.038224898</v>
      </c>
      <c r="D30" s="13">
        <f t="shared" si="1"/>
        <v>876410.05910605821</v>
      </c>
      <c r="E30" s="10">
        <f t="shared" si="2"/>
        <v>717836.13599901414</v>
      </c>
      <c r="F30" s="10">
        <f t="shared" si="3"/>
        <v>1594246.1951050723</v>
      </c>
      <c r="G30" s="10">
        <f t="shared" si="4"/>
        <v>49370486.902225882</v>
      </c>
    </row>
    <row r="31" spans="2:7" x14ac:dyDescent="0.25">
      <c r="B31" s="1">
        <v>10</v>
      </c>
      <c r="C31" s="1">
        <f t="shared" si="0"/>
        <v>49370486.902225882</v>
      </c>
      <c r="D31" s="13">
        <f t="shared" si="1"/>
        <v>863849.86997975723</v>
      </c>
      <c r="E31" s="10">
        <f t="shared" si="2"/>
        <v>730396.32512531511</v>
      </c>
      <c r="F31" s="10">
        <f t="shared" si="3"/>
        <v>1594246.1951050723</v>
      </c>
      <c r="G31" s="10">
        <f t="shared" si="4"/>
        <v>48640090.577100568</v>
      </c>
    </row>
    <row r="32" spans="2:7" x14ac:dyDescent="0.25">
      <c r="B32" s="1">
        <v>11</v>
      </c>
      <c r="C32" s="1">
        <f t="shared" si="0"/>
        <v>48640090.577100568</v>
      </c>
      <c r="D32" s="13">
        <f t="shared" si="1"/>
        <v>851069.91154542495</v>
      </c>
      <c r="E32" s="10">
        <f t="shared" si="2"/>
        <v>743176.28355964739</v>
      </c>
      <c r="F32" s="10">
        <f t="shared" si="3"/>
        <v>1594246.1951050723</v>
      </c>
      <c r="G32" s="10">
        <f t="shared" si="4"/>
        <v>47896914.293540917</v>
      </c>
    </row>
    <row r="33" spans="2:7" x14ac:dyDescent="0.25">
      <c r="B33" s="1">
        <v>12</v>
      </c>
      <c r="C33" s="1">
        <f t="shared" si="0"/>
        <v>47896914.293540917</v>
      </c>
      <c r="D33" s="13">
        <f t="shared" si="1"/>
        <v>838066.33843510796</v>
      </c>
      <c r="E33" s="10">
        <f t="shared" si="2"/>
        <v>756179.85666996439</v>
      </c>
      <c r="F33" s="10">
        <f t="shared" si="3"/>
        <v>1594246.1951050723</v>
      </c>
      <c r="G33" s="10">
        <f t="shared" si="4"/>
        <v>47140734.436870955</v>
      </c>
    </row>
    <row r="34" spans="2:7" x14ac:dyDescent="0.25">
      <c r="B34" s="1">
        <v>13</v>
      </c>
      <c r="C34" s="1">
        <f t="shared" si="0"/>
        <v>47140734.436870955</v>
      </c>
      <c r="D34" s="13">
        <f t="shared" si="1"/>
        <v>824835.23799732374</v>
      </c>
      <c r="E34" s="10">
        <f t="shared" si="2"/>
        <v>769410.9571077486</v>
      </c>
      <c r="F34" s="10">
        <f t="shared" si="3"/>
        <v>1594246.1951050723</v>
      </c>
      <c r="G34" s="10">
        <f t="shared" si="4"/>
        <v>46371323.47976321</v>
      </c>
    </row>
    <row r="35" spans="2:7" x14ac:dyDescent="0.25">
      <c r="B35" s="1">
        <v>14</v>
      </c>
      <c r="C35" s="1">
        <f t="shared" si="0"/>
        <v>46371323.47976321</v>
      </c>
      <c r="D35" s="13">
        <f t="shared" si="1"/>
        <v>811372.62911978073</v>
      </c>
      <c r="E35" s="10">
        <f t="shared" si="2"/>
        <v>782873.56598529161</v>
      </c>
      <c r="F35" s="10">
        <f t="shared" si="3"/>
        <v>1594246.1951050723</v>
      </c>
      <c r="G35" s="10">
        <f t="shared" si="4"/>
        <v>45588449.913777918</v>
      </c>
    </row>
    <row r="36" spans="2:7" x14ac:dyDescent="0.25">
      <c r="B36" s="1">
        <v>15</v>
      </c>
      <c r="C36" s="1">
        <f t="shared" si="0"/>
        <v>45588449.913777918</v>
      </c>
      <c r="D36" s="13">
        <f t="shared" si="1"/>
        <v>797674.46103149944</v>
      </c>
      <c r="E36" s="10">
        <f t="shared" si="2"/>
        <v>796571.73407357291</v>
      </c>
      <c r="F36" s="10">
        <f t="shared" si="3"/>
        <v>1594246.1951050723</v>
      </c>
      <c r="G36" s="10">
        <f t="shared" si="4"/>
        <v>44791878.179704346</v>
      </c>
    </row>
    <row r="37" spans="2:7" x14ac:dyDescent="0.25">
      <c r="B37" s="1">
        <v>16</v>
      </c>
      <c r="C37" s="1">
        <f t="shared" si="0"/>
        <v>44791878.179704346</v>
      </c>
      <c r="D37" s="13">
        <f t="shared" si="1"/>
        <v>783736.61208397406</v>
      </c>
      <c r="E37" s="10">
        <f t="shared" si="2"/>
        <v>810509.58302109828</v>
      </c>
      <c r="F37" s="10">
        <f t="shared" si="3"/>
        <v>1594246.1951050723</v>
      </c>
      <c r="G37" s="10">
        <f t="shared" si="4"/>
        <v>43981368.596683249</v>
      </c>
    </row>
    <row r="38" spans="2:7" x14ac:dyDescent="0.25">
      <c r="B38" s="1">
        <v>17</v>
      </c>
      <c r="C38" s="1">
        <f t="shared" si="0"/>
        <v>43981368.596683249</v>
      </c>
      <c r="D38" s="13">
        <f t="shared" si="1"/>
        <v>769554.88851100765</v>
      </c>
      <c r="E38" s="10">
        <f t="shared" si="2"/>
        <v>824691.30659406469</v>
      </c>
      <c r="F38" s="10">
        <f t="shared" si="3"/>
        <v>1594246.1951050723</v>
      </c>
      <c r="G38" s="10">
        <f t="shared" si="4"/>
        <v>43156677.290089183</v>
      </c>
    </row>
    <row r="39" spans="2:7" x14ac:dyDescent="0.25">
      <c r="B39" s="1">
        <v>18</v>
      </c>
      <c r="C39" s="1">
        <f t="shared" si="0"/>
        <v>43156677.290089183</v>
      </c>
      <c r="D39" s="13">
        <f t="shared" si="1"/>
        <v>755125.023166848</v>
      </c>
      <c r="E39" s="10">
        <f t="shared" si="2"/>
        <v>839121.17193822435</v>
      </c>
      <c r="F39" s="10">
        <f t="shared" si="3"/>
        <v>1594246.1951050723</v>
      </c>
      <c r="G39" s="10">
        <f t="shared" si="4"/>
        <v>42317556.118150957</v>
      </c>
    </row>
    <row r="40" spans="2:7" x14ac:dyDescent="0.25">
      <c r="B40" s="1">
        <v>19</v>
      </c>
      <c r="C40" s="1">
        <f t="shared" si="0"/>
        <v>42317556.118150957</v>
      </c>
      <c r="D40" s="13">
        <f t="shared" si="1"/>
        <v>740442.67424224352</v>
      </c>
      <c r="E40" s="10">
        <f t="shared" si="2"/>
        <v>853803.52086282882</v>
      </c>
      <c r="F40" s="10">
        <f t="shared" si="3"/>
        <v>1594246.1951050723</v>
      </c>
      <c r="G40" s="10">
        <f t="shared" si="4"/>
        <v>41463752.597288132</v>
      </c>
    </row>
    <row r="41" spans="2:7" x14ac:dyDescent="0.25">
      <c r="B41" s="1">
        <v>20</v>
      </c>
      <c r="C41" s="1">
        <f t="shared" si="0"/>
        <v>41463752.597288132</v>
      </c>
      <c r="D41" s="13">
        <f t="shared" si="1"/>
        <v>725503.4239580346</v>
      </c>
      <c r="E41" s="10">
        <f t="shared" si="2"/>
        <v>868742.77114703774</v>
      </c>
      <c r="F41" s="10">
        <f t="shared" si="3"/>
        <v>1594246.1951050723</v>
      </c>
      <c r="G41" s="10">
        <f t="shared" si="4"/>
        <v>40595009.826141097</v>
      </c>
    </row>
    <row r="42" spans="2:7" x14ac:dyDescent="0.25">
      <c r="B42" s="1">
        <v>21</v>
      </c>
      <c r="C42" s="1">
        <f t="shared" si="0"/>
        <v>40595009.826141097</v>
      </c>
      <c r="D42" s="13">
        <f t="shared" si="1"/>
        <v>710302.7772358855</v>
      </c>
      <c r="E42" s="10">
        <f t="shared" si="2"/>
        <v>883943.41786918684</v>
      </c>
      <c r="F42" s="10">
        <f t="shared" si="3"/>
        <v>1594246.1951050723</v>
      </c>
      <c r="G42" s="10">
        <f t="shared" si="4"/>
        <v>39711066.408271909</v>
      </c>
    </row>
    <row r="43" spans="2:7" x14ac:dyDescent="0.25">
      <c r="B43" s="1">
        <v>22</v>
      </c>
      <c r="C43" s="1">
        <f t="shared" si="0"/>
        <v>39711066.408271909</v>
      </c>
      <c r="D43" s="13">
        <f t="shared" si="1"/>
        <v>694836.16034575854</v>
      </c>
      <c r="E43" s="10">
        <f t="shared" si="2"/>
        <v>899410.0347593138</v>
      </c>
      <c r="F43" s="10">
        <f t="shared" si="3"/>
        <v>1594246.1951050723</v>
      </c>
      <c r="G43" s="10">
        <f t="shared" si="4"/>
        <v>38811656.373512596</v>
      </c>
    </row>
    <row r="44" spans="2:7" x14ac:dyDescent="0.25">
      <c r="B44" s="1">
        <v>23</v>
      </c>
      <c r="C44" s="1">
        <f t="shared" si="0"/>
        <v>38811656.373512596</v>
      </c>
      <c r="D44" s="13">
        <f t="shared" si="1"/>
        <v>679098.91952972172</v>
      </c>
      <c r="E44" s="10">
        <f t="shared" si="2"/>
        <v>915147.27557535062</v>
      </c>
      <c r="F44" s="10">
        <f t="shared" si="3"/>
        <v>1594246.1951050723</v>
      </c>
      <c r="G44" s="10">
        <f t="shared" si="4"/>
        <v>37896509.097937249</v>
      </c>
    </row>
    <row r="45" spans="2:7" x14ac:dyDescent="0.25">
      <c r="B45" s="1">
        <v>24</v>
      </c>
      <c r="C45" s="1">
        <f t="shared" si="0"/>
        <v>37896509.097937249</v>
      </c>
      <c r="D45" s="13">
        <f t="shared" si="1"/>
        <v>663086.31960167747</v>
      </c>
      <c r="E45" s="10">
        <f t="shared" si="2"/>
        <v>931159.87550339487</v>
      </c>
      <c r="F45" s="10">
        <f t="shared" si="3"/>
        <v>1594246.1951050723</v>
      </c>
      <c r="G45" s="10">
        <f t="shared" si="4"/>
        <v>36965349.22243385</v>
      </c>
    </row>
    <row r="46" spans="2:7" x14ac:dyDescent="0.25">
      <c r="B46" s="1">
        <v>25</v>
      </c>
      <c r="C46" s="1">
        <f t="shared" si="0"/>
        <v>36965349.22243385</v>
      </c>
      <c r="D46" s="13">
        <f t="shared" si="1"/>
        <v>646793.54252258991</v>
      </c>
      <c r="E46" s="10">
        <f t="shared" si="2"/>
        <v>947452.65258248243</v>
      </c>
      <c r="F46" s="10">
        <f t="shared" si="3"/>
        <v>1594246.1951050723</v>
      </c>
      <c r="G46" s="10">
        <f t="shared" si="4"/>
        <v>36017896.569851369</v>
      </c>
    </row>
    <row r="47" spans="2:7" x14ac:dyDescent="0.25">
      <c r="B47" s="1">
        <v>26</v>
      </c>
      <c r="C47" s="1">
        <f t="shared" si="0"/>
        <v>36017896.569851369</v>
      </c>
      <c r="D47" s="13">
        <f t="shared" si="1"/>
        <v>630215.68595078343</v>
      </c>
      <c r="E47" s="10">
        <f t="shared" si="2"/>
        <v>964030.50915428891</v>
      </c>
      <c r="F47" s="10">
        <f t="shared" si="3"/>
        <v>1594246.1951050723</v>
      </c>
      <c r="G47" s="10">
        <f t="shared" si="4"/>
        <v>35053866.060697079</v>
      </c>
    </row>
    <row r="48" spans="2:7" x14ac:dyDescent="0.25">
      <c r="B48" s="1">
        <v>27</v>
      </c>
      <c r="C48" s="1">
        <f t="shared" si="0"/>
        <v>35053866.060697079</v>
      </c>
      <c r="D48" s="13">
        <f t="shared" si="1"/>
        <v>613347.76176687365</v>
      </c>
      <c r="E48" s="10">
        <f t="shared" si="2"/>
        <v>980898.43333819869</v>
      </c>
      <c r="F48" s="10">
        <f t="shared" si="3"/>
        <v>1594246.1951050723</v>
      </c>
      <c r="G48" s="10">
        <f t="shared" si="4"/>
        <v>34072967.627358884</v>
      </c>
    </row>
    <row r="49" spans="2:7" x14ac:dyDescent="0.25">
      <c r="B49" s="1">
        <v>28</v>
      </c>
      <c r="C49" s="1">
        <f t="shared" si="0"/>
        <v>34072967.627358884</v>
      </c>
      <c r="D49" s="13">
        <f t="shared" si="1"/>
        <v>596184.69457289099</v>
      </c>
      <c r="E49" s="10">
        <f t="shared" si="2"/>
        <v>998061.50053218135</v>
      </c>
      <c r="F49" s="10">
        <f t="shared" si="3"/>
        <v>1594246.1951050723</v>
      </c>
      <c r="G49" s="10">
        <f t="shared" si="4"/>
        <v>33074906.126826704</v>
      </c>
    </row>
    <row r="50" spans="2:7" x14ac:dyDescent="0.25">
      <c r="B50" s="1">
        <v>29</v>
      </c>
      <c r="C50" s="1">
        <f t="shared" si="0"/>
        <v>33074906.126826704</v>
      </c>
      <c r="D50" s="13">
        <f t="shared" si="1"/>
        <v>578721.32016514021</v>
      </c>
      <c r="E50" s="10">
        <f t="shared" si="2"/>
        <v>1015524.8749399321</v>
      </c>
      <c r="F50" s="10">
        <f t="shared" si="3"/>
        <v>1594246.1951050723</v>
      </c>
      <c r="G50" s="10">
        <f t="shared" si="4"/>
        <v>32059381.25188677</v>
      </c>
    </row>
    <row r="51" spans="2:7" x14ac:dyDescent="0.25">
      <c r="B51" s="1">
        <v>30</v>
      </c>
      <c r="C51" s="1">
        <f t="shared" si="0"/>
        <v>32059381.25188677</v>
      </c>
      <c r="D51" s="13">
        <f t="shared" si="1"/>
        <v>560952.38398034195</v>
      </c>
      <c r="E51" s="10">
        <f t="shared" si="2"/>
        <v>1033293.8111247304</v>
      </c>
      <c r="F51" s="10">
        <f t="shared" si="3"/>
        <v>1594246.1951050723</v>
      </c>
      <c r="G51" s="10">
        <f t="shared" si="4"/>
        <v>31026087.440762039</v>
      </c>
    </row>
    <row r="52" spans="2:7" x14ac:dyDescent="0.25">
      <c r="B52" s="1">
        <v>31</v>
      </c>
      <c r="C52" s="1">
        <f t="shared" si="0"/>
        <v>31026087.440762039</v>
      </c>
      <c r="D52" s="13">
        <f t="shared" si="1"/>
        <v>542872.53951458388</v>
      </c>
      <c r="E52" s="10">
        <f t="shared" si="2"/>
        <v>1051373.6555904886</v>
      </c>
      <c r="F52" s="10">
        <f t="shared" si="3"/>
        <v>1594246.1951050723</v>
      </c>
      <c r="G52" s="10">
        <f t="shared" si="4"/>
        <v>29974713.78517155</v>
      </c>
    </row>
    <row r="53" spans="2:7" x14ac:dyDescent="0.25">
      <c r="B53" s="1">
        <v>32</v>
      </c>
      <c r="C53" s="1">
        <f t="shared" si="0"/>
        <v>29974713.78517155</v>
      </c>
      <c r="D53" s="13">
        <f t="shared" si="1"/>
        <v>524476.34671460895</v>
      </c>
      <c r="E53" s="10">
        <f t="shared" si="2"/>
        <v>1069769.8483904633</v>
      </c>
      <c r="F53" s="10">
        <f t="shared" si="3"/>
        <v>1594246.1951050723</v>
      </c>
      <c r="G53" s="10">
        <f t="shared" si="4"/>
        <v>28904943.936781086</v>
      </c>
    </row>
    <row r="54" spans="2:7" x14ac:dyDescent="0.25">
      <c r="B54" s="1">
        <v>33</v>
      </c>
      <c r="C54" s="1">
        <f t="shared" si="0"/>
        <v>28904943.936781086</v>
      </c>
      <c r="D54" s="13">
        <f t="shared" si="1"/>
        <v>505758.27034095459</v>
      </c>
      <c r="E54" s="10">
        <f t="shared" si="2"/>
        <v>1088487.9247641177</v>
      </c>
      <c r="F54" s="10">
        <f t="shared" si="3"/>
        <v>1594246.1951050723</v>
      </c>
      <c r="G54" s="10">
        <f t="shared" si="4"/>
        <v>27816456.012016967</v>
      </c>
    </row>
    <row r="55" spans="2:7" x14ac:dyDescent="0.25">
      <c r="B55" s="1">
        <v>34</v>
      </c>
      <c r="C55" s="1">
        <f t="shared" si="0"/>
        <v>27816456.012016967</v>
      </c>
      <c r="D55" s="13">
        <f t="shared" si="1"/>
        <v>486712.6783024522</v>
      </c>
      <c r="E55" s="10">
        <f t="shared" si="2"/>
        <v>1107533.5168026201</v>
      </c>
      <c r="F55" s="10">
        <f t="shared" si="3"/>
        <v>1594246.1951050723</v>
      </c>
      <c r="G55" s="10">
        <f t="shared" si="4"/>
        <v>26708922.495214347</v>
      </c>
    </row>
    <row r="56" spans="2:7" x14ac:dyDescent="0.25">
      <c r="B56" s="1">
        <v>35</v>
      </c>
      <c r="C56" s="1">
        <f t="shared" si="0"/>
        <v>26708922.495214347</v>
      </c>
      <c r="D56" s="13">
        <f t="shared" si="1"/>
        <v>467333.83996158437</v>
      </c>
      <c r="E56" s="10">
        <f t="shared" si="2"/>
        <v>1126912.3551434879</v>
      </c>
      <c r="F56" s="10">
        <f t="shared" si="3"/>
        <v>1594246.1951050723</v>
      </c>
      <c r="G56" s="10">
        <f t="shared" si="4"/>
        <v>25582010.140070859</v>
      </c>
    </row>
    <row r="57" spans="2:7" x14ac:dyDescent="0.25">
      <c r="B57" s="1">
        <v>36</v>
      </c>
      <c r="C57" s="1">
        <f t="shared" si="0"/>
        <v>25582010.140070859</v>
      </c>
      <c r="D57" s="13">
        <f t="shared" si="1"/>
        <v>447615.92441019055</v>
      </c>
      <c r="E57" s="10">
        <f t="shared" si="2"/>
        <v>1146630.2706948817</v>
      </c>
      <c r="F57" s="10">
        <f t="shared" si="3"/>
        <v>1594246.1951050723</v>
      </c>
      <c r="G57" s="10">
        <f t="shared" si="4"/>
        <v>24435379.869375978</v>
      </c>
    </row>
    <row r="58" spans="2:7" x14ac:dyDescent="0.25">
      <c r="B58" s="1">
        <v>37</v>
      </c>
      <c r="C58" s="1">
        <f t="shared" si="0"/>
        <v>24435379.869375978</v>
      </c>
      <c r="D58" s="13">
        <f t="shared" si="1"/>
        <v>427552.99871500221</v>
      </c>
      <c r="E58" s="10">
        <f t="shared" si="2"/>
        <v>1166693.19639007</v>
      </c>
      <c r="F58" s="10">
        <f t="shared" si="3"/>
        <v>1594246.1951050723</v>
      </c>
      <c r="G58" s="10">
        <f t="shared" si="4"/>
        <v>23268686.672985908</v>
      </c>
    </row>
    <row r="59" spans="2:7" x14ac:dyDescent="0.25">
      <c r="B59" s="1">
        <v>38</v>
      </c>
      <c r="C59" s="1">
        <f t="shared" si="0"/>
        <v>23268686.672985908</v>
      </c>
      <c r="D59" s="13">
        <f t="shared" si="1"/>
        <v>407139.02613247966</v>
      </c>
      <c r="E59" s="10">
        <f t="shared" si="2"/>
        <v>1187107.1689725928</v>
      </c>
      <c r="F59" s="10">
        <f t="shared" si="3"/>
        <v>1594246.1951050723</v>
      </c>
      <c r="G59" s="10">
        <f t="shared" si="4"/>
        <v>22081579.504013315</v>
      </c>
    </row>
    <row r="60" spans="2:7" x14ac:dyDescent="0.25">
      <c r="B60" s="1">
        <v>39</v>
      </c>
      <c r="C60" s="1">
        <f t="shared" si="0"/>
        <v>22081579.504013315</v>
      </c>
      <c r="D60" s="13">
        <f t="shared" si="1"/>
        <v>386367.86429241323</v>
      </c>
      <c r="E60" s="10">
        <f t="shared" si="2"/>
        <v>1207878.3308126591</v>
      </c>
      <c r="F60" s="10">
        <f t="shared" si="3"/>
        <v>1594246.1951050723</v>
      </c>
      <c r="G60" s="10">
        <f t="shared" si="4"/>
        <v>20873701.173200656</v>
      </c>
    </row>
    <row r="61" spans="2:7" x14ac:dyDescent="0.25">
      <c r="B61" s="1">
        <v>40</v>
      </c>
      <c r="C61" s="1">
        <f t="shared" si="0"/>
        <v>20873701.173200656</v>
      </c>
      <c r="D61" s="13">
        <f t="shared" si="1"/>
        <v>365233.2633497428</v>
      </c>
      <c r="E61" s="10">
        <f t="shared" si="2"/>
        <v>1229012.9317553295</v>
      </c>
      <c r="F61" s="10">
        <f t="shared" si="3"/>
        <v>1594246.1951050723</v>
      </c>
      <c r="G61" s="10">
        <f t="shared" si="4"/>
        <v>19644688.241445325</v>
      </c>
    </row>
    <row r="62" spans="2:7" x14ac:dyDescent="0.25">
      <c r="B62" s="1">
        <v>41</v>
      </c>
      <c r="C62" s="1">
        <f t="shared" si="0"/>
        <v>19644688.241445325</v>
      </c>
      <c r="D62" s="13">
        <f t="shared" si="1"/>
        <v>343728.86410403845</v>
      </c>
      <c r="E62" s="10">
        <f t="shared" si="2"/>
        <v>1250517.331001034</v>
      </c>
      <c r="F62" s="10">
        <f t="shared" si="3"/>
        <v>1594246.1951050723</v>
      </c>
      <c r="G62" s="10">
        <f t="shared" si="4"/>
        <v>18394170.910444289</v>
      </c>
    </row>
    <row r="63" spans="2:7" x14ac:dyDescent="0.25">
      <c r="B63" s="1">
        <v>42</v>
      </c>
      <c r="C63" s="1">
        <f t="shared" si="0"/>
        <v>18394170.910444289</v>
      </c>
      <c r="D63" s="13">
        <f t="shared" si="1"/>
        <v>321848.19608607783</v>
      </c>
      <c r="E63" s="10">
        <f t="shared" si="2"/>
        <v>1272397.9990189946</v>
      </c>
      <c r="F63" s="10">
        <f t="shared" si="3"/>
        <v>1594246.1951050723</v>
      </c>
      <c r="G63" s="10">
        <f t="shared" si="4"/>
        <v>17121772.911425296</v>
      </c>
    </row>
    <row r="64" spans="2:7" x14ac:dyDescent="0.25">
      <c r="B64" s="1">
        <v>43</v>
      </c>
      <c r="C64" s="1">
        <f t="shared" si="0"/>
        <v>17121772.911425296</v>
      </c>
      <c r="D64" s="13">
        <f t="shared" si="1"/>
        <v>299584.67561094341</v>
      </c>
      <c r="E64" s="10">
        <f t="shared" si="2"/>
        <v>1294661.5194941289</v>
      </c>
      <c r="F64" s="10">
        <f t="shared" si="3"/>
        <v>1594246.1951050723</v>
      </c>
      <c r="G64" s="10">
        <f t="shared" si="4"/>
        <v>15827111.391931167</v>
      </c>
    </row>
    <row r="65" spans="2:7" x14ac:dyDescent="0.25">
      <c r="B65" s="1">
        <v>44</v>
      </c>
      <c r="C65" s="1">
        <f t="shared" si="0"/>
        <v>15827111.391931167</v>
      </c>
      <c r="D65" s="13">
        <f t="shared" si="1"/>
        <v>276931.60379705427</v>
      </c>
      <c r="E65" s="10">
        <f t="shared" si="2"/>
        <v>1317314.5913080182</v>
      </c>
      <c r="F65" s="10">
        <f t="shared" si="3"/>
        <v>1594246.1951050723</v>
      </c>
      <c r="G65" s="10">
        <f t="shared" si="4"/>
        <v>14509796.800623149</v>
      </c>
    </row>
    <row r="66" spans="2:7" x14ac:dyDescent="0.25">
      <c r="B66" s="1">
        <v>45</v>
      </c>
      <c r="C66" s="1">
        <f t="shared" si="0"/>
        <v>14509796.800623149</v>
      </c>
      <c r="D66" s="13">
        <f t="shared" si="1"/>
        <v>253882.16455053622</v>
      </c>
      <c r="E66" s="10">
        <f t="shared" si="2"/>
        <v>1340364.030554536</v>
      </c>
      <c r="F66" s="10">
        <f t="shared" si="3"/>
        <v>1594246.1951050723</v>
      </c>
      <c r="G66" s="10">
        <f t="shared" si="4"/>
        <v>13169432.770068612</v>
      </c>
    </row>
    <row r="67" spans="2:7" x14ac:dyDescent="0.25">
      <c r="B67" s="1">
        <v>46</v>
      </c>
      <c r="C67" s="1">
        <f t="shared" si="0"/>
        <v>13169432.770068612</v>
      </c>
      <c r="D67" s="13">
        <f t="shared" si="1"/>
        <v>230429.42251432437</v>
      </c>
      <c r="E67" s="10">
        <f t="shared" si="2"/>
        <v>1363816.772590748</v>
      </c>
      <c r="F67" s="10">
        <f t="shared" si="3"/>
        <v>1594246.1951050723</v>
      </c>
      <c r="G67" s="10">
        <f t="shared" si="4"/>
        <v>11805615.997477863</v>
      </c>
    </row>
    <row r="68" spans="2:7" x14ac:dyDescent="0.25">
      <c r="B68" s="1">
        <v>47</v>
      </c>
      <c r="C68" s="1">
        <f t="shared" si="0"/>
        <v>11805615.997477863</v>
      </c>
      <c r="D68" s="13">
        <f t="shared" si="1"/>
        <v>206566.32098137971</v>
      </c>
      <c r="E68" s="10">
        <f t="shared" si="2"/>
        <v>1387679.8741236925</v>
      </c>
      <c r="F68" s="10">
        <f t="shared" si="3"/>
        <v>1594246.1951050723</v>
      </c>
      <c r="G68" s="10">
        <f t="shared" si="4"/>
        <v>10417936.12335417</v>
      </c>
    </row>
    <row r="69" spans="2:7" x14ac:dyDescent="0.25">
      <c r="B69" s="1">
        <v>48</v>
      </c>
      <c r="C69" s="1">
        <f t="shared" si="0"/>
        <v>10417936.12335417</v>
      </c>
      <c r="D69" s="13">
        <f t="shared" si="1"/>
        <v>182285.67977139336</v>
      </c>
      <c r="E69" s="10">
        <f t="shared" si="2"/>
        <v>1411960.515333679</v>
      </c>
      <c r="F69" s="10">
        <f t="shared" si="3"/>
        <v>1594246.1951050723</v>
      </c>
      <c r="G69" s="10">
        <f t="shared" si="4"/>
        <v>9005975.6080204919</v>
      </c>
    </row>
    <row r="70" spans="2:7" x14ac:dyDescent="0.25">
      <c r="B70" s="1">
        <v>49</v>
      </c>
      <c r="C70" s="1">
        <f t="shared" si="0"/>
        <v>9005975.6080204919</v>
      </c>
      <c r="D70" s="13">
        <f t="shared" si="1"/>
        <v>157580.1930703384</v>
      </c>
      <c r="E70" s="10">
        <f t="shared" si="2"/>
        <v>1436666.002034734</v>
      </c>
      <c r="F70" s="10">
        <f t="shared" si="3"/>
        <v>1594246.1951050723</v>
      </c>
      <c r="G70" s="10">
        <f t="shared" si="4"/>
        <v>7569309.6059857579</v>
      </c>
    </row>
    <row r="71" spans="2:7" x14ac:dyDescent="0.25">
      <c r="B71" s="1">
        <v>50</v>
      </c>
      <c r="C71" s="1">
        <f t="shared" si="0"/>
        <v>7569309.6059857579</v>
      </c>
      <c r="D71" s="13">
        <f t="shared" si="1"/>
        <v>132442.42723222007</v>
      </c>
      <c r="E71" s="10">
        <f t="shared" si="2"/>
        <v>1461803.7678728523</v>
      </c>
      <c r="F71" s="10">
        <f t="shared" si="3"/>
        <v>1594246.1951050723</v>
      </c>
      <c r="G71" s="10">
        <f t="shared" si="4"/>
        <v>6107505.8381129056</v>
      </c>
    </row>
    <row r="72" spans="2:7" x14ac:dyDescent="0.25">
      <c r="B72" s="1">
        <v>51</v>
      </c>
      <c r="C72" s="1">
        <f t="shared" si="0"/>
        <v>6107505.8381129056</v>
      </c>
      <c r="D72" s="13">
        <f t="shared" si="1"/>
        <v>106864.81854236226</v>
      </c>
      <c r="E72" s="10">
        <f t="shared" si="2"/>
        <v>1487381.3765627102</v>
      </c>
      <c r="F72" s="10">
        <f t="shared" si="3"/>
        <v>1594246.1951050723</v>
      </c>
      <c r="G72" s="10">
        <f t="shared" si="4"/>
        <v>4620124.4615501957</v>
      </c>
    </row>
    <row r="73" spans="2:7" x14ac:dyDescent="0.25">
      <c r="B73" s="1">
        <v>52</v>
      </c>
      <c r="C73" s="1">
        <f t="shared" si="0"/>
        <v>4620124.4615501957</v>
      </c>
      <c r="D73" s="13">
        <f t="shared" si="1"/>
        <v>80839.670941557866</v>
      </c>
      <c r="E73" s="10">
        <f t="shared" si="2"/>
        <v>1513406.5241635144</v>
      </c>
      <c r="F73" s="10">
        <f t="shared" si="3"/>
        <v>1594246.1951050723</v>
      </c>
      <c r="G73" s="10">
        <f t="shared" si="4"/>
        <v>3106717.9373866813</v>
      </c>
    </row>
    <row r="74" spans="2:7" x14ac:dyDescent="0.25">
      <c r="B74" s="1">
        <v>53</v>
      </c>
      <c r="C74" s="1">
        <f t="shared" si="0"/>
        <v>3106717.9373866813</v>
      </c>
      <c r="D74" s="13">
        <f t="shared" si="1"/>
        <v>54359.153710397521</v>
      </c>
      <c r="E74" s="10">
        <f t="shared" si="2"/>
        <v>1539887.0413946749</v>
      </c>
      <c r="F74" s="10">
        <f t="shared" si="3"/>
        <v>1594246.1951050723</v>
      </c>
      <c r="G74" s="10">
        <f t="shared" si="4"/>
        <v>1566830.8959920064</v>
      </c>
    </row>
    <row r="75" spans="2:7" x14ac:dyDescent="0.25">
      <c r="B75" s="1">
        <v>54</v>
      </c>
      <c r="C75" s="1">
        <f t="shared" si="0"/>
        <v>1566830.8959920064</v>
      </c>
      <c r="D75" s="13">
        <f t="shared" si="1"/>
        <v>27415.299113080819</v>
      </c>
      <c r="E75" s="10">
        <f t="shared" si="2"/>
        <v>1566830.8959919915</v>
      </c>
      <c r="F75" s="10">
        <f t="shared" si="3"/>
        <v>1594246.1951050723</v>
      </c>
      <c r="G75" s="10">
        <f t="shared" si="4"/>
        <v>1.4901161193847656E-8</v>
      </c>
    </row>
    <row r="78" spans="2:7" x14ac:dyDescent="0.25">
      <c r="C78" s="15" t="s">
        <v>27</v>
      </c>
    </row>
  </sheetData>
  <hyperlinks>
    <hyperlink ref="C78" r:id="rId1"/>
  </hyperlinks>
  <printOptions headings="1"/>
  <pageMargins left="0.19685039370078741" right="0.19685039370078741" top="0.43307086614173229" bottom="0.39370078740157483" header="0.31496062992125984" footer="0.31496062992125984"/>
  <pageSetup scale="9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180975</xdr:rowOff>
                  </from>
                  <to>
                    <xdr:col>1</xdr:col>
                    <xdr:colOff>1181100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Spinner 2">
              <controlPr defaultSize="0" autoPict="0">
                <anchor moveWithCells="1" sizeWithCells="1">
                  <from>
                    <xdr:col>2</xdr:col>
                    <xdr:colOff>123825</xdr:colOff>
                    <xdr:row>8</xdr:row>
                    <xdr:rowOff>171450</xdr:rowOff>
                  </from>
                  <to>
                    <xdr:col>2</xdr:col>
                    <xdr:colOff>914400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Drop Down 3">
              <controlPr defaultSize="0" autoLine="0" autoPict="0">
                <anchor moveWithCells="1">
                  <from>
                    <xdr:col>2</xdr:col>
                    <xdr:colOff>114300</xdr:colOff>
                    <xdr:row>1</xdr:row>
                    <xdr:rowOff>19050</xdr:rowOff>
                  </from>
                  <to>
                    <xdr:col>2</xdr:col>
                    <xdr:colOff>923925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SIMULADOR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312A-09</cp:lastModifiedBy>
  <cp:lastPrinted>2015-08-21T19:47:50Z</cp:lastPrinted>
  <dcterms:created xsi:type="dcterms:W3CDTF">2015-08-21T03:09:43Z</dcterms:created>
  <dcterms:modified xsi:type="dcterms:W3CDTF">2018-11-17T18:56:08Z</dcterms:modified>
</cp:coreProperties>
</file>